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12105" activeTab="1"/>
  </bookViews>
  <sheets>
    <sheet name="決算 (2)" sheetId="1" r:id="rId1"/>
    <sheet name="式次第＆決算" sheetId="2" r:id="rId2"/>
  </sheets>
  <definedNames/>
  <calcPr fullCalcOnLoad="1"/>
</workbook>
</file>

<file path=xl/sharedStrings.xml><?xml version="1.0" encoding="utf-8"?>
<sst xmlns="http://schemas.openxmlformats.org/spreadsheetml/2006/main" count="161" uniqueCount="43">
  <si>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</si>
  <si>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</si>
  <si>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</si>
  <si>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</si>
  <si>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</si>
  <si>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</si>
  <si>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</si>
  <si>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</si>
  <si>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</si>
  <si>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</si>
  <si>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</si>
  <si>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</si>
  <si>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</si>
  <si>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</si>
  <si>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</si>
  <si>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</si>
  <si>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</si>
  <si>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</si>
  <si>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</si>
  <si>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</si>
  <si>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</si>
  <si>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</si>
  <si>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</si>
  <si>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</si>
  <si>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</si>
  <si>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</si>
  <si>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>消耗品・印刷</t>
  </si>
  <si>
    <t>郵送代・通信費・ネット</t>
  </si>
  <si>
    <t xml:space="preserve"> </t>
  </si>
  <si>
    <t>預金利息</t>
  </si>
  <si>
    <t>常任理事会費・役員会</t>
  </si>
  <si>
    <t>式典・卒業記念品</t>
  </si>
  <si>
    <t>職員餞別・弔電</t>
  </si>
  <si>
    <t>総会・講演会・食堂売店</t>
  </si>
  <si>
    <t>事務局活動費</t>
  </si>
  <si>
    <t>電気代</t>
  </si>
  <si>
    <t>卒業生308名×\10000</t>
  </si>
  <si>
    <t>学校備品・講演会</t>
  </si>
  <si>
    <t>学校備品・消耗品ほか</t>
  </si>
  <si>
    <t>総会・食堂・売店</t>
  </si>
  <si>
    <t>卒業生310名×\10000</t>
  </si>
  <si>
    <t>卒業生313名×\10000</t>
  </si>
  <si>
    <t>冷房機器設置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</si>
</sst>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i/>
      <sz val="18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0"/>
    </font>
    <font>
      <sz val="11"/>
      <color indexed="8"/>
      <name val="HG丸ｺﾞｼｯｸM-PRO"/>
      <family val="3"/>
    </font>
    <font>
      <b/>
      <sz val="20"/>
      <color indexed="8"/>
      <name val="HGP教科書体"/>
      <family val="1"/>
    </font>
    <font>
      <b/>
      <sz val="14"/>
      <color indexed="8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6" fontId="6" fillId="0" borderId="0" xfId="0" applyNumberFormat="1" applyFont="1" applyBorder="1" applyAlignment="1">
      <alignment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895600" cy="323850"/>
    <xdr:sp>
      <xdr:nvSpPr>
        <xdr:cNvPr id="1" name="テキスト 9"/>
        <xdr:cNvSpPr txBox="1">
          <a:spLocks noChangeArrowheads="1"/>
        </xdr:cNvSpPr>
      </xdr:nvSpPr>
      <xdr:spPr>
        <a:xfrm>
          <a:off x="0" y="257175"/>
          <a:ext cx="2895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0</xdr:col>
      <xdr:colOff>0</xdr:colOff>
      <xdr:row>2</xdr:row>
      <xdr:rowOff>114300</xdr:rowOff>
    </xdr:from>
    <xdr:ext cx="76200" cy="209550"/>
    <xdr:sp fLocksText="0">
      <xdr:nvSpPr>
        <xdr:cNvPr id="2" name="テキスト 11"/>
        <xdr:cNvSpPr txBox="1">
          <a:spLocks noChangeArrowheads="1"/>
        </xdr:cNvSpPr>
      </xdr:nvSpPr>
      <xdr:spPr>
        <a:xfrm>
          <a:off x="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95250</xdr:colOff>
      <xdr:row>1</xdr:row>
      <xdr:rowOff>190500</xdr:rowOff>
    </xdr:from>
    <xdr:to>
      <xdr:col>2</xdr:col>
      <xdr:colOff>600075</xdr:colOff>
      <xdr:row>3</xdr:row>
      <xdr:rowOff>104775</xdr:rowOff>
    </xdr:to>
    <xdr:sp>
      <xdr:nvSpPr>
        <xdr:cNvPr id="3" name="AutoShape 1"/>
        <xdr:cNvSpPr>
          <a:spLocks/>
        </xdr:cNvSpPr>
      </xdr:nvSpPr>
      <xdr:spPr>
        <a:xfrm>
          <a:off x="95250" y="2667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0</xdr:col>
      <xdr:colOff>38100</xdr:colOff>
      <xdr:row>26</xdr:row>
      <xdr:rowOff>190500</xdr:rowOff>
    </xdr:from>
    <xdr:to>
      <xdr:col>2</xdr:col>
      <xdr:colOff>600075</xdr:colOff>
      <xdr:row>26</xdr:row>
      <xdr:rowOff>533400</xdr:rowOff>
    </xdr:to>
    <xdr:sp>
      <xdr:nvSpPr>
        <xdr:cNvPr id="4" name="AutoShape 6"/>
        <xdr:cNvSpPr>
          <a:spLocks/>
        </xdr:cNvSpPr>
      </xdr:nvSpPr>
      <xdr:spPr>
        <a:xfrm>
          <a:off x="38100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29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180975</xdr:rowOff>
    </xdr:from>
    <xdr:ext cx="2905125" cy="323850"/>
    <xdr:sp>
      <xdr:nvSpPr>
        <xdr:cNvPr id="1" name="テキスト 9"/>
        <xdr:cNvSpPr txBox="1">
          <a:spLocks noChangeArrowheads="1"/>
        </xdr:cNvSpPr>
      </xdr:nvSpPr>
      <xdr:spPr>
        <a:xfrm>
          <a:off x="304800" y="44767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409575</xdr:colOff>
      <xdr:row>4</xdr:row>
      <xdr:rowOff>180975</xdr:rowOff>
    </xdr:from>
    <xdr:to>
      <xdr:col>11</xdr:col>
      <xdr:colOff>400050</xdr:colOff>
      <xdr:row>18</xdr:row>
      <xdr:rowOff>180975</xdr:rowOff>
    </xdr:to>
    <xdr:sp>
      <xdr:nvSpPr>
        <xdr:cNvPr id="2" name="Rectangle 16"/>
        <xdr:cNvSpPr>
          <a:spLocks/>
        </xdr:cNvSpPr>
      </xdr:nvSpPr>
      <xdr:spPr>
        <a:xfrm>
          <a:off x="409575" y="1295400"/>
          <a:ext cx="7534275" cy="355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295275</xdr:colOff>
      <xdr:row>3</xdr:row>
      <xdr:rowOff>152400</xdr:rowOff>
    </xdr:from>
    <xdr:ext cx="2867025" cy="323850"/>
    <xdr:sp>
      <xdr:nvSpPr>
        <xdr:cNvPr id="3" name="テキスト 10"/>
        <xdr:cNvSpPr txBox="1">
          <a:spLocks noChangeArrowheads="1"/>
        </xdr:cNvSpPr>
      </xdr:nvSpPr>
      <xdr:spPr>
        <a:xfrm>
          <a:off x="295275" y="857250"/>
          <a:ext cx="2867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第４１回総会</a:t>
          </a:r>
        </a:p>
      </xdr:txBody>
    </xdr:sp>
    <xdr:clientData/>
  </xdr:oneCellAnchor>
  <xdr:oneCellAnchor>
    <xdr:from>
      <xdr:col>4</xdr:col>
      <xdr:colOff>38100</xdr:colOff>
      <xdr:row>2</xdr:row>
      <xdr:rowOff>114300</xdr:rowOff>
    </xdr:from>
    <xdr:ext cx="76200" cy="209550"/>
    <xdr:sp fLocksText="0">
      <xdr:nvSpPr>
        <xdr:cNvPr id="4" name="テキスト 11"/>
        <xdr:cNvSpPr txBox="1">
          <a:spLocks noChangeArrowheads="1"/>
        </xdr:cNvSpPr>
      </xdr:nvSpPr>
      <xdr:spPr>
        <a:xfrm>
          <a:off x="2781300" y="67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238125</xdr:colOff>
      <xdr:row>2</xdr:row>
      <xdr:rowOff>0</xdr:rowOff>
    </xdr:from>
    <xdr:to>
      <xdr:col>11</xdr:col>
      <xdr:colOff>209550</xdr:colOff>
      <xdr:row>4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4352925" y="561975"/>
          <a:ext cx="3400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日時　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日（日）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場所　リーガロイヤル広島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同窓会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http://yasuf.com</a:t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11</xdr:col>
      <xdr:colOff>857250</xdr:colOff>
      <xdr:row>46</xdr:row>
      <xdr:rowOff>28575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0" y="7667625"/>
          <a:ext cx="840105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太田川　ひかる南に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武田山　こもる緑に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</a:p>
      </xdr:txBody>
    </xdr:sp>
    <xdr:clientData/>
  </xdr:twoCellAnchor>
  <xdr:twoCellAnchor>
    <xdr:from>
      <xdr:col>1</xdr:col>
      <xdr:colOff>400050</xdr:colOff>
      <xdr:row>19</xdr:row>
      <xdr:rowOff>47625</xdr:rowOff>
    </xdr:from>
    <xdr:to>
      <xdr:col>7</xdr:col>
      <xdr:colOff>180975</xdr:colOff>
      <xdr:row>28</xdr:row>
      <xdr:rowOff>266700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1085850" y="4933950"/>
          <a:ext cx="389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タイムテーブル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１６：００　受付開始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１６：３０　開会（第一部）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１６：５０　第二部（乾杯・歓談）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アトラクション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ＰＲタイム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１８：３０　校歌斉唱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＜中締め＞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</a:p>
      </xdr:txBody>
    </xdr:sp>
    <xdr:clientData/>
  </xdr:twoCellAnchor>
  <xdr:twoCellAnchor>
    <xdr:from>
      <xdr:col>0</xdr:col>
      <xdr:colOff>381000</xdr:colOff>
      <xdr:row>46</xdr:row>
      <xdr:rowOff>66675</xdr:rowOff>
    </xdr:from>
    <xdr:to>
      <xdr:col>10</xdr:col>
      <xdr:colOff>419100</xdr:colOff>
      <xdr:row>47</xdr:row>
      <xdr:rowOff>66675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81000" y="11687175"/>
          <a:ext cx="689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1</xdr:col>
      <xdr:colOff>504825</xdr:colOff>
      <xdr:row>26</xdr:row>
      <xdr:rowOff>114300</xdr:rowOff>
    </xdr:from>
    <xdr:to>
      <xdr:col>8</xdr:col>
      <xdr:colOff>28575</xdr:colOff>
      <xdr:row>27</xdr:row>
      <xdr:rowOff>76200</xdr:rowOff>
    </xdr:to>
    <xdr:sp>
      <xdr:nvSpPr>
        <xdr:cNvPr id="9" name="Text Box 56"/>
        <xdr:cNvSpPr txBox="1">
          <a:spLocks noChangeArrowheads="1"/>
        </xdr:cNvSpPr>
      </xdr:nvSpPr>
      <xdr:spPr>
        <a:xfrm>
          <a:off x="1190625" y="6591300"/>
          <a:ext cx="4324350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0</xdr:col>
      <xdr:colOff>600075</xdr:colOff>
      <xdr:row>4</xdr:row>
      <xdr:rowOff>295275</xdr:rowOff>
    </xdr:from>
    <xdr:to>
      <xdr:col>11</xdr:col>
      <xdr:colOff>238125</xdr:colOff>
      <xdr:row>18</xdr:row>
      <xdr:rowOff>142875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600075" y="1409700"/>
          <a:ext cx="718185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開式の辞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（第一部）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・同窓会長あいさつ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・母校校長祝辞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・母校概況報告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・議事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平成二十九年度決算報告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平成三十年度予算案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（第二部）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・アトラクション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【ＰＲタイム】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【ビンゴゲーム】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・校歌斉唱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閉式の辞　</a:t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1" name="AutoShape 6"/>
        <xdr:cNvSpPr>
          <a:spLocks/>
        </xdr:cNvSpPr>
      </xdr:nvSpPr>
      <xdr:spPr>
        <a:xfrm>
          <a:off x="9258300" y="66675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oneCellAnchor>
    <xdr:from>
      <xdr:col>13</xdr:col>
      <xdr:colOff>0</xdr:colOff>
      <xdr:row>2</xdr:row>
      <xdr:rowOff>114300</xdr:rowOff>
    </xdr:from>
    <xdr:ext cx="76200" cy="209550"/>
    <xdr:sp fLocksText="0">
      <xdr:nvSpPr>
        <xdr:cNvPr id="12" name="テキスト 11"/>
        <xdr:cNvSpPr txBox="1">
          <a:spLocks noChangeArrowheads="1"/>
        </xdr:cNvSpPr>
      </xdr:nvSpPr>
      <xdr:spPr>
        <a:xfrm>
          <a:off x="9220200" y="67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15</xdr:col>
      <xdr:colOff>504825</xdr:colOff>
      <xdr:row>3</xdr:row>
      <xdr:rowOff>219075</xdr:rowOff>
    </xdr:to>
    <xdr:sp>
      <xdr:nvSpPr>
        <xdr:cNvPr id="13" name="AutoShape 1"/>
        <xdr:cNvSpPr>
          <a:spLocks/>
        </xdr:cNvSpPr>
      </xdr:nvSpPr>
      <xdr:spPr>
        <a:xfrm>
          <a:off x="9220200" y="561975"/>
          <a:ext cx="34671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29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4" name="AutoShape 6"/>
        <xdr:cNvSpPr>
          <a:spLocks/>
        </xdr:cNvSpPr>
      </xdr:nvSpPr>
      <xdr:spPr>
        <a:xfrm>
          <a:off x="9258300" y="66675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30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6</xdr:col>
      <xdr:colOff>38100</xdr:colOff>
      <xdr:row>20</xdr:row>
      <xdr:rowOff>104775</xdr:rowOff>
    </xdr:from>
    <xdr:to>
      <xdr:col>11</xdr:col>
      <xdr:colOff>371475</xdr:colOff>
      <xdr:row>23</xdr:row>
      <xdr:rowOff>276225</xdr:rowOff>
    </xdr:to>
    <xdr:sp>
      <xdr:nvSpPr>
        <xdr:cNvPr id="15" name="Text Box 56"/>
        <xdr:cNvSpPr txBox="1">
          <a:spLocks noChangeArrowheads="1"/>
        </xdr:cNvSpPr>
      </xdr:nvSpPr>
      <xdr:spPr>
        <a:xfrm>
          <a:off x="4152900" y="5210175"/>
          <a:ext cx="3762375" cy="92392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新役員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常任理事　岡崎春喜（おかざきはるき）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期生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常任理事　中村榛花（なかむらはるか）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期生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校内理事　三王優貴（さんおうゆうき）先生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1">
      <selection activeCell="E48" sqref="A2:E48"/>
    </sheetView>
  </sheetViews>
  <sheetFormatPr defaultColWidth="8.50390625" defaultRowHeight="13.5"/>
  <cols>
    <col min="1" max="1" width="22.75390625" style="1" customWidth="1"/>
    <col min="2" max="2" width="16.125" style="1" customWidth="1"/>
    <col min="3" max="3" width="21.00390625" style="1" customWidth="1"/>
    <col min="4" max="4" width="16.125" style="1" customWidth="1"/>
    <col min="5" max="5" width="25.25390625" style="1" customWidth="1"/>
    <col min="6" max="6" width="8.50390625" style="1" customWidth="1"/>
    <col min="7" max="7" width="2.375" style="1" customWidth="1"/>
    <col min="8" max="8" width="8.50390625" style="1" customWidth="1"/>
    <col min="9" max="16384" width="8.50390625" style="1" customWidth="1"/>
  </cols>
  <sheetData>
    <row r="1" ht="6" customHeight="1"/>
    <row r="2" spans="1:5" ht="23.25" customHeight="1">
      <c r="A2" s="2"/>
      <c r="E2" s="3"/>
    </row>
    <row r="3" ht="11.25" customHeight="1"/>
    <row r="4" spans="1:5" ht="32.25" customHeight="1">
      <c r="A4" s="4"/>
      <c r="C4" s="1" t="s">
        <v>28</v>
      </c>
      <c r="E4" s="3"/>
    </row>
    <row r="5" spans="1:5" ht="30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ht="17.25">
      <c r="A6" s="15" t="s">
        <v>5</v>
      </c>
      <c r="B6" s="10">
        <v>5510270</v>
      </c>
      <c r="C6" s="7"/>
      <c r="D6" s="10">
        <v>5510270</v>
      </c>
      <c r="E6" s="8"/>
    </row>
    <row r="7" spans="1:5" ht="17.25">
      <c r="A7" s="15" t="s">
        <v>6</v>
      </c>
      <c r="B7" s="10">
        <v>3080000</v>
      </c>
      <c r="C7" s="7" t="s">
        <v>7</v>
      </c>
      <c r="D7" s="10">
        <v>3080000</v>
      </c>
      <c r="E7" s="8" t="s">
        <v>36</v>
      </c>
    </row>
    <row r="8" spans="1:5" ht="17.25">
      <c r="A8" s="15" t="s">
        <v>8</v>
      </c>
      <c r="B8" s="10">
        <v>0</v>
      </c>
      <c r="C8" s="7" t="s">
        <v>29</v>
      </c>
      <c r="D8" s="10">
        <v>1527</v>
      </c>
      <c r="E8" s="8"/>
    </row>
    <row r="9" spans="1:5" ht="24.75" customHeight="1">
      <c r="A9" s="15" t="s">
        <v>10</v>
      </c>
      <c r="B9" s="10">
        <v>8590270</v>
      </c>
      <c r="C9" s="6"/>
      <c r="D9" s="10">
        <f>SUM(D6:D8)</f>
        <v>8591797</v>
      </c>
      <c r="E9" s="8"/>
    </row>
    <row r="10" ht="22.5" customHeight="1"/>
    <row r="11" spans="1:5" ht="30" customHeight="1">
      <c r="A11" s="5" t="s">
        <v>11</v>
      </c>
      <c r="B11" s="5" t="s">
        <v>1</v>
      </c>
      <c r="C11" s="5" t="s">
        <v>2</v>
      </c>
      <c r="D11" s="5" t="s">
        <v>3</v>
      </c>
      <c r="E11" s="5" t="s">
        <v>12</v>
      </c>
    </row>
    <row r="12" spans="1:5" ht="17.25">
      <c r="A12" s="15" t="s">
        <v>13</v>
      </c>
      <c r="B12" s="10">
        <v>70000</v>
      </c>
      <c r="C12" s="7" t="s">
        <v>30</v>
      </c>
      <c r="D12" s="10">
        <v>44417</v>
      </c>
      <c r="E12" s="8"/>
    </row>
    <row r="13" spans="1:5" ht="17.25">
      <c r="A13" s="15" t="s">
        <v>14</v>
      </c>
      <c r="B13" s="10">
        <v>200000</v>
      </c>
      <c r="C13" s="7" t="s">
        <v>31</v>
      </c>
      <c r="D13" s="10">
        <v>138064</v>
      </c>
      <c r="E13" s="8"/>
    </row>
    <row r="14" spans="1:5" ht="17.25">
      <c r="A14" s="15" t="s">
        <v>15</v>
      </c>
      <c r="B14" s="10">
        <v>100000</v>
      </c>
      <c r="C14" s="7" t="s">
        <v>26</v>
      </c>
      <c r="D14" s="10">
        <v>54112</v>
      </c>
      <c r="E14" s="8"/>
    </row>
    <row r="15" spans="1:5" ht="17.25">
      <c r="A15" s="15" t="s">
        <v>16</v>
      </c>
      <c r="B15" s="10">
        <v>500000</v>
      </c>
      <c r="C15" s="7" t="s">
        <v>27</v>
      </c>
      <c r="D15" s="10">
        <v>454836</v>
      </c>
      <c r="E15" s="8"/>
    </row>
    <row r="16" spans="1:5" ht="17.25">
      <c r="A16" s="15" t="s">
        <v>17</v>
      </c>
      <c r="B16" s="10">
        <v>50000</v>
      </c>
      <c r="C16" s="7" t="s">
        <v>18</v>
      </c>
      <c r="D16" s="10">
        <v>4000</v>
      </c>
      <c r="E16" s="8"/>
    </row>
    <row r="17" spans="1:5" ht="17.25">
      <c r="A17" s="15" t="s">
        <v>19</v>
      </c>
      <c r="B17" s="10">
        <v>600000</v>
      </c>
      <c r="C17" s="7" t="s">
        <v>38</v>
      </c>
      <c r="D17" s="10">
        <v>440301</v>
      </c>
      <c r="E17" s="8"/>
    </row>
    <row r="18" spans="1:5" ht="17.25">
      <c r="A18" s="15" t="s">
        <v>20</v>
      </c>
      <c r="B18" s="10">
        <v>150000</v>
      </c>
      <c r="C18" s="7" t="s">
        <v>32</v>
      </c>
      <c r="D18" s="10">
        <v>95600</v>
      </c>
      <c r="E18" s="8"/>
    </row>
    <row r="19" spans="1:5" ht="17.25">
      <c r="A19" s="15" t="s">
        <v>21</v>
      </c>
      <c r="B19" s="13">
        <v>400000</v>
      </c>
      <c r="C19" s="7" t="s">
        <v>33</v>
      </c>
      <c r="D19" s="10">
        <v>317774</v>
      </c>
      <c r="E19" s="8"/>
    </row>
    <row r="20" spans="1:5" ht="17.25">
      <c r="A20" s="15" t="s">
        <v>22</v>
      </c>
      <c r="B20" s="10">
        <v>200000</v>
      </c>
      <c r="C20" s="7" t="s">
        <v>34</v>
      </c>
      <c r="D20" s="10">
        <v>122200</v>
      </c>
      <c r="E20" s="8"/>
    </row>
    <row r="21" spans="1:5" ht="17.25">
      <c r="A21" s="15" t="s">
        <v>23</v>
      </c>
      <c r="B21" s="10">
        <v>800000</v>
      </c>
      <c r="C21" s="7" t="s">
        <v>35</v>
      </c>
      <c r="D21" s="10">
        <v>660194</v>
      </c>
      <c r="E21" s="8"/>
    </row>
    <row r="22" spans="1:5" ht="17.25">
      <c r="A22" s="15" t="s">
        <v>24</v>
      </c>
      <c r="B22" s="10">
        <v>5520270</v>
      </c>
      <c r="C22" s="7"/>
      <c r="D22" s="10">
        <v>950400</v>
      </c>
      <c r="E22" s="8"/>
    </row>
    <row r="23" spans="1:5" ht="24.75" customHeight="1">
      <c r="A23" s="18" t="s">
        <v>10</v>
      </c>
      <c r="B23" s="20">
        <f>SUM(B12:B22)</f>
        <v>8590270</v>
      </c>
      <c r="C23" s="22"/>
      <c r="D23" s="20">
        <f>SUM(D12:D22)</f>
        <v>3281898</v>
      </c>
      <c r="E23" s="14" t="s">
        <v>25</v>
      </c>
    </row>
    <row r="24" spans="1:5" ht="24.75" customHeight="1">
      <c r="A24" s="19"/>
      <c r="B24" s="21"/>
      <c r="C24" s="23"/>
      <c r="D24" s="21"/>
      <c r="E24" s="16">
        <f>D9-D23</f>
        <v>5309899</v>
      </c>
    </row>
    <row r="25" spans="1:5" ht="10.5" customHeight="1">
      <c r="A25" s="17"/>
      <c r="B25" s="12"/>
      <c r="C25" s="3"/>
      <c r="D25" s="12"/>
      <c r="E25" s="3"/>
    </row>
    <row r="26" spans="1:5" ht="13.5">
      <c r="A26" s="3"/>
      <c r="B26" s="9"/>
      <c r="C26" s="3"/>
      <c r="D26" s="9"/>
      <c r="E26" s="3"/>
    </row>
    <row r="27" ht="45" customHeight="1"/>
    <row r="29" spans="1:5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</row>
    <row r="30" spans="1:5" ht="17.25">
      <c r="A30" s="15" t="s">
        <v>5</v>
      </c>
      <c r="B30" s="10">
        <f>E24</f>
        <v>5309899</v>
      </c>
      <c r="C30" s="7"/>
      <c r="D30" s="10"/>
      <c r="E30" s="8"/>
    </row>
    <row r="31" spans="1:5" ht="17.25">
      <c r="A31" s="15" t="s">
        <v>6</v>
      </c>
      <c r="B31" s="10">
        <v>3080000</v>
      </c>
      <c r="C31" s="7" t="s">
        <v>7</v>
      </c>
      <c r="D31" s="10"/>
      <c r="E31" s="8" t="s">
        <v>36</v>
      </c>
    </row>
    <row r="32" spans="1:5" ht="17.25">
      <c r="A32" s="15" t="s">
        <v>8</v>
      </c>
      <c r="B32" s="10">
        <v>0</v>
      </c>
      <c r="C32" s="7" t="s">
        <v>9</v>
      </c>
      <c r="D32" s="10"/>
      <c r="E32" s="8"/>
    </row>
    <row r="33" spans="1:5" ht="24.75" customHeight="1">
      <c r="A33" s="15" t="s">
        <v>10</v>
      </c>
      <c r="B33" s="10">
        <f>SUM(B30,B31,B32)</f>
        <v>8389899</v>
      </c>
      <c r="C33" s="6"/>
      <c r="D33" s="10"/>
      <c r="E33" s="8"/>
    </row>
    <row r="34" ht="20.25" customHeight="1"/>
    <row r="35" spans="1:5" ht="30" customHeight="1">
      <c r="A35" s="5" t="s">
        <v>11</v>
      </c>
      <c r="B35" s="5" t="s">
        <v>1</v>
      </c>
      <c r="C35" s="5" t="s">
        <v>2</v>
      </c>
      <c r="D35" s="5" t="s">
        <v>3</v>
      </c>
      <c r="E35" s="5" t="s">
        <v>12</v>
      </c>
    </row>
    <row r="36" spans="1:5" ht="17.25">
      <c r="A36" s="15" t="s">
        <v>13</v>
      </c>
      <c r="B36" s="10">
        <v>70000</v>
      </c>
      <c r="C36" s="7" t="s">
        <v>30</v>
      </c>
      <c r="D36" s="10"/>
      <c r="E36" s="8"/>
    </row>
    <row r="37" spans="1:5" ht="17.25">
      <c r="A37" s="15" t="s">
        <v>14</v>
      </c>
      <c r="B37" s="10">
        <v>200000</v>
      </c>
      <c r="C37" s="7" t="s">
        <v>31</v>
      </c>
      <c r="D37" s="10"/>
      <c r="E37" s="8"/>
    </row>
    <row r="38" spans="1:5" ht="17.25">
      <c r="A38" s="15" t="s">
        <v>15</v>
      </c>
      <c r="B38" s="10">
        <v>100000</v>
      </c>
      <c r="C38" s="7" t="s">
        <v>26</v>
      </c>
      <c r="D38" s="10"/>
      <c r="E38" s="8"/>
    </row>
    <row r="39" spans="1:5" ht="17.25">
      <c r="A39" s="15" t="s">
        <v>16</v>
      </c>
      <c r="B39" s="10">
        <v>700000</v>
      </c>
      <c r="C39" s="7" t="s">
        <v>27</v>
      </c>
      <c r="D39" s="10"/>
      <c r="E39" s="8"/>
    </row>
    <row r="40" spans="1:5" ht="17.25">
      <c r="A40" s="15" t="s">
        <v>17</v>
      </c>
      <c r="B40" s="10">
        <v>150000</v>
      </c>
      <c r="C40" s="7" t="s">
        <v>18</v>
      </c>
      <c r="D40" s="10"/>
      <c r="E40" s="8"/>
    </row>
    <row r="41" spans="1:5" ht="17.25">
      <c r="A41" s="15" t="s">
        <v>19</v>
      </c>
      <c r="B41" s="10">
        <v>500000</v>
      </c>
      <c r="C41" s="7" t="s">
        <v>37</v>
      </c>
      <c r="D41" s="10"/>
      <c r="E41" s="8"/>
    </row>
    <row r="42" spans="1:5" ht="17.25">
      <c r="A42" s="15" t="s">
        <v>20</v>
      </c>
      <c r="B42" s="10">
        <v>120000</v>
      </c>
      <c r="C42" s="7" t="s">
        <v>32</v>
      </c>
      <c r="D42" s="10"/>
      <c r="E42" s="8"/>
    </row>
    <row r="43" spans="1:5" ht="17.25">
      <c r="A43" s="15" t="s">
        <v>21</v>
      </c>
      <c r="B43" s="13">
        <v>400000</v>
      </c>
      <c r="C43" s="7" t="s">
        <v>39</v>
      </c>
      <c r="D43" s="10"/>
      <c r="E43" s="8"/>
    </row>
    <row r="44" spans="1:5" ht="17.25">
      <c r="A44" s="15" t="s">
        <v>22</v>
      </c>
      <c r="B44" s="10">
        <v>200000</v>
      </c>
      <c r="C44" s="7" t="s">
        <v>34</v>
      </c>
      <c r="D44" s="10"/>
      <c r="E44" s="8"/>
    </row>
    <row r="45" spans="1:5" ht="17.25">
      <c r="A45" s="15" t="s">
        <v>23</v>
      </c>
      <c r="B45" s="10">
        <v>800000</v>
      </c>
      <c r="C45" s="7" t="s">
        <v>35</v>
      </c>
      <c r="D45" s="10"/>
      <c r="E45" s="8"/>
    </row>
    <row r="46" spans="1:5" ht="17.25">
      <c r="A46" s="15" t="s">
        <v>24</v>
      </c>
      <c r="B46" s="10">
        <f>B33-SUM(B36:B45)</f>
        <v>5149899</v>
      </c>
      <c r="C46" s="7"/>
      <c r="D46" s="10"/>
      <c r="E46" s="8"/>
    </row>
    <row r="47" spans="1:5" ht="24.75" customHeight="1">
      <c r="A47" s="15" t="s">
        <v>10</v>
      </c>
      <c r="B47" s="11">
        <f>SUM(B36:B46)</f>
        <v>8389899</v>
      </c>
      <c r="C47" s="8"/>
      <c r="D47" s="11"/>
      <c r="E47" s="8"/>
    </row>
  </sheetData>
  <sheetProtection/>
  <mergeCells count="4">
    <mergeCell ref="A23:A24"/>
    <mergeCell ref="B23:B24"/>
    <mergeCell ref="C23:C24"/>
    <mergeCell ref="D23:D24"/>
  </mergeCells>
  <printOptions/>
  <pageMargins left="0.58" right="0.49" top="0.51" bottom="0.5905511811023623" header="0.22" footer="0.5118110236220472"/>
  <pageSetup orientation="portrait" paperSize="1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R47"/>
  <sheetViews>
    <sheetView tabSelected="1" zoomScale="80" zoomScaleNormal="80" zoomScalePageLayoutView="0" workbookViewId="0" topLeftCell="A13">
      <selection activeCell="R45" sqref="R45"/>
    </sheetView>
  </sheetViews>
  <sheetFormatPr defaultColWidth="8.50390625" defaultRowHeight="13.5"/>
  <cols>
    <col min="1" max="11" width="9.00390625" style="1" customWidth="1"/>
    <col min="12" max="12" width="12.25390625" style="1" customWidth="1"/>
    <col min="13" max="13" width="9.75390625" style="1" customWidth="1"/>
    <col min="14" max="14" width="22.75390625" style="1" customWidth="1"/>
    <col min="15" max="15" width="16.125" style="1" customWidth="1"/>
    <col min="16" max="16" width="21.00390625" style="1" customWidth="1"/>
    <col min="17" max="17" width="16.125" style="1" customWidth="1"/>
    <col min="18" max="18" width="25.25390625" style="1" customWidth="1"/>
    <col min="19" max="19" width="5.00390625" style="1" customWidth="1"/>
    <col min="20" max="20" width="2.375" style="1" customWidth="1"/>
    <col min="21" max="21" width="8.50390625" style="1" customWidth="1"/>
    <col min="22" max="16384" width="8.50390625" style="1" customWidth="1"/>
  </cols>
  <sheetData>
    <row r="1" ht="21" customHeight="1"/>
    <row r="2" spans="14:18" ht="23.25" customHeight="1">
      <c r="N2" s="2"/>
      <c r="R2" s="3"/>
    </row>
    <row r="3" ht="11.25" customHeight="1"/>
    <row r="4" spans="14:18" ht="32.25" customHeight="1">
      <c r="N4" s="4"/>
      <c r="P4" s="1" t="s">
        <v>28</v>
      </c>
      <c r="R4" s="3"/>
    </row>
    <row r="5" spans="14:18" ht="30" customHeight="1">
      <c r="N5" s="5" t="s">
        <v>0</v>
      </c>
      <c r="O5" s="5" t="s">
        <v>1</v>
      </c>
      <c r="P5" s="5" t="s">
        <v>2</v>
      </c>
      <c r="Q5" s="5" t="s">
        <v>3</v>
      </c>
      <c r="R5" s="5" t="s">
        <v>4</v>
      </c>
    </row>
    <row r="6" spans="14:18" ht="17.25">
      <c r="N6" s="15" t="s">
        <v>5</v>
      </c>
      <c r="O6" s="10">
        <v>5309899</v>
      </c>
      <c r="P6" s="7"/>
      <c r="Q6" s="10">
        <v>5309899</v>
      </c>
      <c r="R6" s="8"/>
    </row>
    <row r="7" spans="14:18" ht="17.25">
      <c r="N7" s="15" t="s">
        <v>6</v>
      </c>
      <c r="O7" s="10">
        <v>3080000</v>
      </c>
      <c r="P7" s="7" t="s">
        <v>7</v>
      </c>
      <c r="Q7" s="10">
        <v>3100000</v>
      </c>
      <c r="R7" s="8" t="s">
        <v>40</v>
      </c>
    </row>
    <row r="8" spans="14:18" ht="17.25">
      <c r="N8" s="15" t="s">
        <v>8</v>
      </c>
      <c r="O8" s="10">
        <v>0</v>
      </c>
      <c r="P8" s="7" t="s">
        <v>29</v>
      </c>
      <c r="Q8" s="10">
        <v>10117</v>
      </c>
      <c r="R8" s="8"/>
    </row>
    <row r="9" spans="14:18" ht="24.75" customHeight="1">
      <c r="N9" s="15" t="s">
        <v>10</v>
      </c>
      <c r="O9" s="10">
        <v>8389899</v>
      </c>
      <c r="P9" s="6"/>
      <c r="Q9" s="10">
        <f>SUM(Q6:Q8)</f>
        <v>8420016</v>
      </c>
      <c r="R9" s="8"/>
    </row>
    <row r="10" ht="22.5" customHeight="1"/>
    <row r="11" spans="14:18" ht="30" customHeight="1">
      <c r="N11" s="5" t="s">
        <v>11</v>
      </c>
      <c r="O11" s="5" t="s">
        <v>1</v>
      </c>
      <c r="P11" s="5" t="s">
        <v>2</v>
      </c>
      <c r="Q11" s="5" t="s">
        <v>3</v>
      </c>
      <c r="R11" s="5" t="s">
        <v>12</v>
      </c>
    </row>
    <row r="12" spans="14:18" ht="17.25">
      <c r="N12" s="15" t="s">
        <v>13</v>
      </c>
      <c r="O12" s="10">
        <v>70000</v>
      </c>
      <c r="P12" s="7" t="s">
        <v>30</v>
      </c>
      <c r="Q12" s="10">
        <v>33049</v>
      </c>
      <c r="R12" s="8"/>
    </row>
    <row r="13" spans="14:18" ht="17.25">
      <c r="N13" s="15" t="s">
        <v>14</v>
      </c>
      <c r="O13" s="10">
        <v>200000</v>
      </c>
      <c r="P13" s="7" t="s">
        <v>31</v>
      </c>
      <c r="Q13" s="10">
        <v>128550</v>
      </c>
      <c r="R13" s="8"/>
    </row>
    <row r="14" spans="14:18" ht="17.25">
      <c r="N14" s="15" t="s">
        <v>15</v>
      </c>
      <c r="O14" s="10">
        <v>100000</v>
      </c>
      <c r="P14" s="7" t="s">
        <v>26</v>
      </c>
      <c r="Q14" s="10">
        <v>66104</v>
      </c>
      <c r="R14" s="8"/>
    </row>
    <row r="15" spans="14:18" ht="17.25">
      <c r="N15" s="15" t="s">
        <v>16</v>
      </c>
      <c r="O15" s="10">
        <v>700000</v>
      </c>
      <c r="P15" s="7" t="s">
        <v>27</v>
      </c>
      <c r="Q15" s="10">
        <v>600579</v>
      </c>
      <c r="R15" s="8"/>
    </row>
    <row r="16" spans="14:18" ht="17.25">
      <c r="N16" s="15" t="s">
        <v>17</v>
      </c>
      <c r="O16" s="10">
        <v>150000</v>
      </c>
      <c r="P16" s="7" t="s">
        <v>18</v>
      </c>
      <c r="Q16" s="10">
        <v>79161</v>
      </c>
      <c r="R16" s="8"/>
    </row>
    <row r="17" spans="14:18" ht="17.25">
      <c r="N17" s="15" t="s">
        <v>19</v>
      </c>
      <c r="O17" s="10">
        <v>500000</v>
      </c>
      <c r="P17" s="7" t="s">
        <v>38</v>
      </c>
      <c r="Q17" s="10">
        <v>501933</v>
      </c>
      <c r="R17" s="8"/>
    </row>
    <row r="18" spans="14:18" ht="17.25">
      <c r="N18" s="15" t="s">
        <v>20</v>
      </c>
      <c r="O18" s="10">
        <v>120000</v>
      </c>
      <c r="P18" s="7" t="s">
        <v>32</v>
      </c>
      <c r="Q18" s="10">
        <v>78000</v>
      </c>
      <c r="R18" s="8"/>
    </row>
    <row r="19" spans="14:18" ht="17.25">
      <c r="N19" s="15" t="s">
        <v>21</v>
      </c>
      <c r="O19" s="13">
        <v>400000</v>
      </c>
      <c r="P19" s="7" t="s">
        <v>33</v>
      </c>
      <c r="Q19" s="10">
        <v>338318</v>
      </c>
      <c r="R19" s="8"/>
    </row>
    <row r="20" spans="14:18" ht="17.25">
      <c r="N20" s="15" t="s">
        <v>22</v>
      </c>
      <c r="O20" s="10">
        <v>200000</v>
      </c>
      <c r="P20" s="7" t="s">
        <v>34</v>
      </c>
      <c r="Q20" s="10">
        <v>119000</v>
      </c>
      <c r="R20" s="8"/>
    </row>
    <row r="21" spans="14:18" ht="17.25">
      <c r="N21" s="15" t="s">
        <v>23</v>
      </c>
      <c r="O21" s="10">
        <v>800000</v>
      </c>
      <c r="P21" s="7" t="s">
        <v>35</v>
      </c>
      <c r="Q21" s="10">
        <v>772066</v>
      </c>
      <c r="R21" s="8"/>
    </row>
    <row r="22" spans="14:18" ht="17.25">
      <c r="N22" s="15" t="s">
        <v>24</v>
      </c>
      <c r="O22" s="10">
        <v>5149899</v>
      </c>
      <c r="P22" s="7"/>
      <c r="Q22" s="10">
        <v>5703256</v>
      </c>
      <c r="R22" s="8"/>
    </row>
    <row r="23" spans="14:18" ht="24.75" customHeight="1">
      <c r="N23" s="18" t="s">
        <v>10</v>
      </c>
      <c r="O23" s="20">
        <f>SUM(O12:O22)</f>
        <v>8389899</v>
      </c>
      <c r="P23" s="22"/>
      <c r="Q23" s="20">
        <f>SUM(Q12:Q22)</f>
        <v>8420016</v>
      </c>
      <c r="R23" s="14" t="s">
        <v>25</v>
      </c>
    </row>
    <row r="24" spans="14:18" ht="24.75" customHeight="1">
      <c r="N24" s="19"/>
      <c r="O24" s="21"/>
      <c r="P24" s="23"/>
      <c r="Q24" s="21"/>
      <c r="R24" s="16">
        <f>Q22</f>
        <v>5703256</v>
      </c>
    </row>
    <row r="25" spans="14:18" ht="10.5" customHeight="1">
      <c r="N25" s="17"/>
      <c r="O25" s="12"/>
      <c r="P25" s="3"/>
      <c r="Q25" s="12"/>
      <c r="R25" s="3"/>
    </row>
    <row r="26" spans="14:18" ht="13.5">
      <c r="N26" s="3"/>
      <c r="O26" s="9"/>
      <c r="P26" s="3"/>
      <c r="Q26" s="9"/>
      <c r="R26" s="3"/>
    </row>
    <row r="27" ht="45" customHeight="1"/>
    <row r="29" spans="14:18" ht="30" customHeight="1">
      <c r="N29" s="5" t="s">
        <v>0</v>
      </c>
      <c r="O29" s="5" t="s">
        <v>1</v>
      </c>
      <c r="P29" s="5" t="s">
        <v>2</v>
      </c>
      <c r="Q29" s="5" t="s">
        <v>3</v>
      </c>
      <c r="R29" s="5" t="s">
        <v>4</v>
      </c>
    </row>
    <row r="30" spans="14:18" ht="17.25">
      <c r="N30" s="15" t="s">
        <v>5</v>
      </c>
      <c r="O30" s="10">
        <f>R24</f>
        <v>5703256</v>
      </c>
      <c r="P30" s="7"/>
      <c r="Q30" s="10"/>
      <c r="R30" s="8"/>
    </row>
    <row r="31" spans="14:18" ht="17.25">
      <c r="N31" s="15" t="s">
        <v>6</v>
      </c>
      <c r="O31" s="10">
        <v>3130000</v>
      </c>
      <c r="P31" s="7" t="s">
        <v>7</v>
      </c>
      <c r="Q31" s="10"/>
      <c r="R31" s="8" t="s">
        <v>41</v>
      </c>
    </row>
    <row r="32" spans="14:18" ht="17.25">
      <c r="N32" s="15" t="s">
        <v>8</v>
      </c>
      <c r="O32" s="10">
        <v>0</v>
      </c>
      <c r="P32" s="7" t="s">
        <v>9</v>
      </c>
      <c r="Q32" s="10"/>
      <c r="R32" s="8"/>
    </row>
    <row r="33" spans="14:18" ht="24.75" customHeight="1">
      <c r="N33" s="15" t="s">
        <v>10</v>
      </c>
      <c r="O33" s="10">
        <f>SUM(O30,O31,O32)</f>
        <v>8833256</v>
      </c>
      <c r="P33" s="6"/>
      <c r="Q33" s="10"/>
      <c r="R33" s="8"/>
    </row>
    <row r="34" ht="20.25" customHeight="1"/>
    <row r="35" spans="14:18" ht="30" customHeight="1">
      <c r="N35" s="5" t="s">
        <v>11</v>
      </c>
      <c r="O35" s="5" t="s">
        <v>1</v>
      </c>
      <c r="P35" s="5" t="s">
        <v>2</v>
      </c>
      <c r="Q35" s="5" t="s">
        <v>3</v>
      </c>
      <c r="R35" s="5" t="s">
        <v>12</v>
      </c>
    </row>
    <row r="36" spans="14:18" ht="17.25">
      <c r="N36" s="15" t="s">
        <v>13</v>
      </c>
      <c r="O36" s="10">
        <v>70000</v>
      </c>
      <c r="P36" s="7" t="s">
        <v>30</v>
      </c>
      <c r="Q36" s="10"/>
      <c r="R36" s="8"/>
    </row>
    <row r="37" spans="14:18" ht="17.25">
      <c r="N37" s="15" t="s">
        <v>14</v>
      </c>
      <c r="O37" s="10">
        <v>200000</v>
      </c>
      <c r="P37" s="7" t="s">
        <v>31</v>
      </c>
      <c r="Q37" s="10"/>
      <c r="R37" s="8"/>
    </row>
    <row r="38" spans="14:18" ht="17.25">
      <c r="N38" s="15" t="s">
        <v>15</v>
      </c>
      <c r="O38" s="10">
        <v>100000</v>
      </c>
      <c r="P38" s="7" t="s">
        <v>26</v>
      </c>
      <c r="Q38" s="10"/>
      <c r="R38" s="8"/>
    </row>
    <row r="39" spans="14:18" ht="17.25">
      <c r="N39" s="15" t="s">
        <v>16</v>
      </c>
      <c r="O39" s="10">
        <v>700000</v>
      </c>
      <c r="P39" s="7" t="s">
        <v>27</v>
      </c>
      <c r="Q39" s="10"/>
      <c r="R39" s="8"/>
    </row>
    <row r="40" spans="14:18" ht="17.25">
      <c r="N40" s="15" t="s">
        <v>17</v>
      </c>
      <c r="O40" s="10">
        <v>150000</v>
      </c>
      <c r="P40" s="7" t="s">
        <v>18</v>
      </c>
      <c r="Q40" s="10"/>
      <c r="R40" s="8"/>
    </row>
    <row r="41" spans="14:18" ht="17.25">
      <c r="N41" s="15" t="s">
        <v>19</v>
      </c>
      <c r="O41" s="10">
        <v>500000</v>
      </c>
      <c r="P41" s="7" t="s">
        <v>37</v>
      </c>
      <c r="Q41" s="10"/>
      <c r="R41" s="8"/>
    </row>
    <row r="42" spans="14:18" ht="17.25">
      <c r="N42" s="15" t="s">
        <v>20</v>
      </c>
      <c r="O42" s="10">
        <v>120000</v>
      </c>
      <c r="P42" s="7" t="s">
        <v>32</v>
      </c>
      <c r="Q42" s="10"/>
      <c r="R42" s="8"/>
    </row>
    <row r="43" spans="14:18" ht="17.25">
      <c r="N43" s="15" t="s">
        <v>21</v>
      </c>
      <c r="O43" s="13">
        <v>400000</v>
      </c>
      <c r="P43" s="7" t="s">
        <v>39</v>
      </c>
      <c r="Q43" s="10"/>
      <c r="R43" s="8"/>
    </row>
    <row r="44" spans="14:18" ht="17.25">
      <c r="N44" s="15" t="s">
        <v>22</v>
      </c>
      <c r="O44" s="10">
        <v>200000</v>
      </c>
      <c r="P44" s="7" t="s">
        <v>34</v>
      </c>
      <c r="Q44" s="10"/>
      <c r="R44" s="8"/>
    </row>
    <row r="45" spans="14:18" ht="17.25">
      <c r="N45" s="15" t="s">
        <v>23</v>
      </c>
      <c r="O45" s="10">
        <v>1400000</v>
      </c>
      <c r="P45" s="7" t="s">
        <v>35</v>
      </c>
      <c r="Q45" s="10"/>
      <c r="R45" s="8" t="s">
        <v>42</v>
      </c>
    </row>
    <row r="46" spans="14:18" ht="17.25">
      <c r="N46" s="15" t="s">
        <v>24</v>
      </c>
      <c r="O46" s="10">
        <f>O33-SUM(O36:O45)</f>
        <v>4993256</v>
      </c>
      <c r="P46" s="7"/>
      <c r="Q46" s="10"/>
      <c r="R46" s="8"/>
    </row>
    <row r="47" spans="14:18" ht="24.75" customHeight="1">
      <c r="N47" s="15" t="s">
        <v>10</v>
      </c>
      <c r="O47" s="11">
        <f>SUM(O36:O46)</f>
        <v>8833256</v>
      </c>
      <c r="P47" s="8"/>
      <c r="Q47" s="11"/>
      <c r="R47" s="8"/>
    </row>
  </sheetData>
  <sheetProtection/>
  <mergeCells count="4">
    <mergeCell ref="N23:N24"/>
    <mergeCell ref="O23:O24"/>
    <mergeCell ref="P23:P24"/>
    <mergeCell ref="Q23:Q24"/>
  </mergeCells>
  <printOptions/>
  <pageMargins left="0.5905511811023623" right="0.4724409448818898" top="0.5118110236220472" bottom="0.5905511811023623" header="0.2362204724409449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倉本泰樹</cp:lastModifiedBy>
  <cp:lastPrinted>2018-05-17T12:52:12Z</cp:lastPrinted>
  <dcterms:created xsi:type="dcterms:W3CDTF">1997-03-23T13:18:00Z</dcterms:created>
  <dcterms:modified xsi:type="dcterms:W3CDTF">2018-08-06T15:15:51Z</dcterms:modified>
  <cp:category/>
  <cp:version/>
  <cp:contentType/>
  <cp:contentStatus/>
</cp:coreProperties>
</file>